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5" yWindow="-15" windowWidth="2400" windowHeight="11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Лист1!$A$1:$E$15</definedName>
  </definedNames>
  <calcPr calcId="125725"/>
</workbook>
</file>

<file path=xl/calcChain.xml><?xml version="1.0" encoding="utf-8"?>
<calcChain xmlns="http://schemas.openxmlformats.org/spreadsheetml/2006/main">
  <c r="D6" i="1"/>
  <c r="E6"/>
  <c r="E12"/>
  <c r="D7"/>
  <c r="E7"/>
  <c r="D8"/>
  <c r="E8"/>
  <c r="D9"/>
  <c r="E9"/>
  <c r="D10"/>
  <c r="E10"/>
  <c r="D11"/>
  <c r="E11"/>
  <c r="I12"/>
  <c r="K12"/>
  <c r="L12"/>
  <c r="J12" l="1"/>
  <c r="J14" s="1"/>
  <c r="D12"/>
  <c r="E5" l="1"/>
  <c r="D5"/>
  <c r="L5"/>
  <c r="K5"/>
  <c r="J5"/>
  <c r="I5"/>
  <c r="L14" l="1"/>
</calcChain>
</file>

<file path=xl/sharedStrings.xml><?xml version="1.0" encoding="utf-8"?>
<sst xmlns="http://schemas.openxmlformats.org/spreadsheetml/2006/main" count="22" uniqueCount="20">
  <si>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</si>
  <si>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</si>
  <si>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</si>
  <si>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</si>
  <si>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</si>
  <si>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</si>
  <si>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</si>
  <si>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</si>
  <si>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</si>
  <si>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 xml:space="preserve">Прочие расходы </t>
  </si>
  <si>
    <t>Заработная плата и начисления на заработную плату</t>
  </si>
  <si>
    <t>бюджет</t>
  </si>
  <si>
    <t>внебюджет</t>
  </si>
  <si>
    <t>спорт</t>
  </si>
  <si>
    <t>прочие</t>
  </si>
  <si>
    <t>Источники финансирования, тыс.руб.</t>
  </si>
  <si>
    <t>в 2018 году</t>
  </si>
  <si>
    <t>Командировочные расходы</t>
  </si>
  <si>
    <t>Субсидия на выполнение гос.задания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</si>
  <si>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Кемеровский ГСХИ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</si>
</sst>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1" fontId="3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sqref="A1:E1"/>
    </sheetView>
  </sheetViews>
  <sheetFormatPr defaultRowHeight="15"/>
  <cols>
    <col min="1" max="1" width="7.42578125" style="1" customWidth="1"/>
    <col min="2" max="2" width="33.28515625" style="1" customWidth="1"/>
    <col min="3" max="3" width="9.140625" style="1"/>
    <col min="4" max="4" width="17.28515625" style="1" customWidth="1"/>
    <col min="5" max="5" width="16.7109375" style="1" customWidth="1"/>
    <col min="6" max="16384" width="9.140625" style="1"/>
  </cols>
  <sheetData>
    <row r="1" spans="1:13" ht="60.75" customHeight="1">
      <c r="A1" s="16" t="s">
        <v>19</v>
      </c>
      <c r="B1" s="16"/>
      <c r="C1" s="16"/>
      <c r="D1" s="16"/>
      <c r="E1" s="16"/>
      <c r="G1" s="19"/>
      <c r="H1" s="19"/>
      <c r="I1" s="19"/>
      <c r="J1" s="19"/>
      <c r="K1" s="19"/>
      <c r="L1" s="19"/>
      <c r="M1" s="19"/>
    </row>
    <row r="2" spans="1:13" ht="15.75" customHeight="1">
      <c r="A2" s="17" t="s">
        <v>16</v>
      </c>
      <c r="B2" s="17"/>
      <c r="C2" s="17"/>
      <c r="D2" s="17"/>
      <c r="E2" s="17"/>
      <c r="G2" s="19"/>
      <c r="H2" s="19"/>
      <c r="I2" s="19"/>
      <c r="J2" s="19"/>
      <c r="K2" s="19"/>
      <c r="L2" s="19"/>
      <c r="M2" s="19"/>
    </row>
    <row r="3" spans="1:13" s="2" customFormat="1" ht="30" customHeight="1">
      <c r="A3" s="15" t="s">
        <v>0</v>
      </c>
      <c r="B3" s="15" t="s">
        <v>1</v>
      </c>
      <c r="C3" s="15" t="s">
        <v>2</v>
      </c>
      <c r="D3" s="15" t="s">
        <v>15</v>
      </c>
      <c r="E3" s="15"/>
      <c r="G3" s="20"/>
      <c r="H3" s="20"/>
      <c r="I3" s="21" t="s">
        <v>11</v>
      </c>
      <c r="J3" s="21"/>
      <c r="K3" s="21" t="s">
        <v>12</v>
      </c>
      <c r="L3" s="21"/>
      <c r="M3" s="20"/>
    </row>
    <row r="4" spans="1:13" s="2" customFormat="1" ht="45">
      <c r="A4" s="15"/>
      <c r="B4" s="15"/>
      <c r="C4" s="15"/>
      <c r="D4" s="12" t="s">
        <v>18</v>
      </c>
      <c r="E4" s="9" t="s">
        <v>3</v>
      </c>
      <c r="G4" s="20"/>
      <c r="H4" s="20"/>
      <c r="I4" s="20" t="s">
        <v>13</v>
      </c>
      <c r="J4" s="20" t="s">
        <v>14</v>
      </c>
      <c r="K4" s="22" t="s">
        <v>13</v>
      </c>
      <c r="L4" s="22" t="s">
        <v>14</v>
      </c>
      <c r="M4" s="20"/>
    </row>
    <row r="5" spans="1:13" s="2" customFormat="1" ht="30">
      <c r="A5" s="9">
        <v>1</v>
      </c>
      <c r="B5" s="13" t="s">
        <v>10</v>
      </c>
      <c r="C5" s="9">
        <v>210</v>
      </c>
      <c r="D5" s="10">
        <f>ROUND((I5+J5),0)</f>
        <v>2297</v>
      </c>
      <c r="E5" s="10">
        <f>K5+L5</f>
        <v>1548.8592000000001</v>
      </c>
      <c r="G5" s="20"/>
      <c r="H5" s="20"/>
      <c r="I5" s="23">
        <f>(44.4)*1.302*12</f>
        <v>693.7056</v>
      </c>
      <c r="J5" s="23">
        <f>(48.8)*1.302*12+161.5*1.302*4</f>
        <v>1603.5432000000001</v>
      </c>
      <c r="K5" s="23">
        <f>(37.6)*1.302*12</f>
        <v>587.46240000000012</v>
      </c>
      <c r="L5" s="23">
        <f>(48.2)*1.302*12+40*1.302*4</f>
        <v>961.39679999999998</v>
      </c>
      <c r="M5" s="20"/>
    </row>
    <row r="6" spans="1:13" s="2" customFormat="1">
      <c r="A6" s="12">
        <v>2</v>
      </c>
      <c r="B6" s="13" t="s">
        <v>17</v>
      </c>
      <c r="C6" s="12"/>
      <c r="D6" s="10">
        <f>ROUND((I6+J6),0)</f>
        <v>0</v>
      </c>
      <c r="E6" s="10">
        <f>K6+L6</f>
        <v>150</v>
      </c>
      <c r="F6" s="18"/>
      <c r="G6" s="24"/>
      <c r="H6" s="24"/>
      <c r="I6" s="23"/>
      <c r="J6" s="23"/>
      <c r="K6" s="23">
        <v>50</v>
      </c>
      <c r="L6" s="23">
        <v>100</v>
      </c>
      <c r="M6" s="20"/>
    </row>
    <row r="7" spans="1:13" s="3" customFormat="1" ht="30">
      <c r="A7" s="12">
        <v>3</v>
      </c>
      <c r="B7" s="4" t="s">
        <v>4</v>
      </c>
      <c r="C7" s="7">
        <v>224</v>
      </c>
      <c r="D7" s="10">
        <f t="shared" ref="D6:D11" si="0">ROUND((I7+J7),0)</f>
        <v>200</v>
      </c>
      <c r="E7" s="10">
        <f t="shared" ref="E6:E11" si="1">K7+L7</f>
        <v>0</v>
      </c>
      <c r="G7" s="25"/>
      <c r="H7" s="25"/>
      <c r="I7" s="26">
        <v>100</v>
      </c>
      <c r="J7" s="26">
        <v>100</v>
      </c>
      <c r="K7" s="27"/>
      <c r="L7" s="27"/>
      <c r="M7" s="25"/>
    </row>
    <row r="8" spans="1:13" s="3" customFormat="1">
      <c r="A8" s="12">
        <v>4</v>
      </c>
      <c r="B8" s="4" t="s">
        <v>7</v>
      </c>
      <c r="C8" s="7">
        <v>226</v>
      </c>
      <c r="D8" s="10">
        <f t="shared" si="0"/>
        <v>200</v>
      </c>
      <c r="E8" s="10">
        <f t="shared" si="1"/>
        <v>100</v>
      </c>
      <c r="G8" s="25"/>
      <c r="H8" s="25"/>
      <c r="I8" s="26">
        <v>50</v>
      </c>
      <c r="J8" s="26">
        <v>150</v>
      </c>
      <c r="K8" s="27">
        <v>50</v>
      </c>
      <c r="L8" s="27">
        <v>50</v>
      </c>
      <c r="M8" s="25"/>
    </row>
    <row r="9" spans="1:13" s="3" customFormat="1">
      <c r="A9" s="12">
        <v>5</v>
      </c>
      <c r="B9" s="4" t="s">
        <v>9</v>
      </c>
      <c r="C9" s="7">
        <v>290</v>
      </c>
      <c r="D9" s="10">
        <f t="shared" si="0"/>
        <v>0</v>
      </c>
      <c r="E9" s="10">
        <f t="shared" si="1"/>
        <v>100</v>
      </c>
      <c r="G9" s="25"/>
      <c r="H9" s="25"/>
      <c r="I9" s="26"/>
      <c r="J9" s="26"/>
      <c r="K9" s="27">
        <v>50</v>
      </c>
      <c r="L9" s="27">
        <v>50</v>
      </c>
      <c r="M9" s="25"/>
    </row>
    <row r="10" spans="1:13" s="3" customFormat="1" ht="30">
      <c r="A10" s="12">
        <v>6</v>
      </c>
      <c r="B10" s="4" t="s">
        <v>5</v>
      </c>
      <c r="C10" s="7">
        <v>310</v>
      </c>
      <c r="D10" s="10">
        <f t="shared" si="0"/>
        <v>0</v>
      </c>
      <c r="E10" s="10">
        <f t="shared" si="1"/>
        <v>30</v>
      </c>
      <c r="G10" s="25"/>
      <c r="H10" s="25"/>
      <c r="I10" s="26"/>
      <c r="J10" s="26"/>
      <c r="K10" s="27">
        <v>15</v>
      </c>
      <c r="L10" s="27">
        <v>15</v>
      </c>
      <c r="M10" s="25"/>
    </row>
    <row r="11" spans="1:13" s="3" customFormat="1" ht="30">
      <c r="A11" s="12">
        <v>7</v>
      </c>
      <c r="B11" s="4" t="s">
        <v>6</v>
      </c>
      <c r="C11" s="8">
        <v>340</v>
      </c>
      <c r="D11" s="10">
        <f t="shared" si="0"/>
        <v>0</v>
      </c>
      <c r="E11" s="10">
        <f t="shared" si="1"/>
        <v>50</v>
      </c>
      <c r="G11" s="25"/>
      <c r="H11" s="25"/>
      <c r="I11" s="26"/>
      <c r="J11" s="26"/>
      <c r="K11" s="27">
        <v>25</v>
      </c>
      <c r="L11" s="27">
        <v>25</v>
      </c>
      <c r="M11" s="25"/>
    </row>
    <row r="12" spans="1:13">
      <c r="A12" s="5"/>
      <c r="B12" s="6" t="s">
        <v>8</v>
      </c>
      <c r="C12" s="8"/>
      <c r="D12" s="11">
        <f>SUM(D5:D11)</f>
        <v>2697</v>
      </c>
      <c r="E12" s="11">
        <f>SUM(E5:E11)</f>
        <v>1978.8592000000001</v>
      </c>
      <c r="F12" s="14"/>
      <c r="G12" s="28"/>
      <c r="H12" s="19"/>
      <c r="I12" s="29">
        <f>SUM(I5:I11)</f>
        <v>843.7056</v>
      </c>
      <c r="J12" s="29">
        <f>SUM(J5:J11)</f>
        <v>1853.5432000000001</v>
      </c>
      <c r="K12" s="29">
        <f>SUM(K5:K11)</f>
        <v>777.46240000000012</v>
      </c>
      <c r="L12" s="29">
        <f>SUM(L5:L11)</f>
        <v>1201.3968</v>
      </c>
      <c r="M12" s="19"/>
    </row>
    <row r="13" spans="1:13">
      <c r="G13" s="19"/>
      <c r="H13" s="19"/>
      <c r="I13" s="29"/>
      <c r="J13" s="29"/>
      <c r="K13" s="29"/>
      <c r="L13" s="29"/>
      <c r="M13" s="19"/>
    </row>
    <row r="14" spans="1:13">
      <c r="G14" s="19"/>
      <c r="H14" s="19"/>
      <c r="I14" s="29"/>
      <c r="J14" s="29">
        <f>I12+J12</f>
        <v>2697.2488000000003</v>
      </c>
      <c r="K14" s="29"/>
      <c r="L14" s="29">
        <f>K12+L12</f>
        <v>1978.8592000000001</v>
      </c>
      <c r="M14" s="19"/>
    </row>
    <row r="15" spans="1:13">
      <c r="G15" s="19"/>
      <c r="H15" s="19"/>
      <c r="I15" s="29"/>
      <c r="J15" s="29"/>
      <c r="K15" s="29"/>
      <c r="L15" s="29"/>
      <c r="M15" s="19"/>
    </row>
    <row r="16" spans="1:13">
      <c r="G16" s="19"/>
      <c r="H16" s="19"/>
      <c r="I16" s="19"/>
      <c r="J16" s="19"/>
      <c r="K16" s="19"/>
      <c r="L16" s="19"/>
      <c r="M16" s="19"/>
    </row>
    <row r="17" spans="7:13">
      <c r="G17" s="19"/>
      <c r="H17" s="19"/>
      <c r="I17" s="19"/>
      <c r="J17" s="19"/>
      <c r="K17" s="19"/>
      <c r="L17" s="19"/>
      <c r="M17" s="19"/>
    </row>
    <row r="18" spans="7:13">
      <c r="G18" s="19"/>
      <c r="H18" s="19"/>
      <c r="I18" s="19"/>
      <c r="J18" s="19"/>
      <c r="K18" s="19"/>
      <c r="L18" s="19"/>
      <c r="M18" s="19"/>
    </row>
  </sheetData>
  <mergeCells count="8">
    <mergeCell ref="A3:A4"/>
    <mergeCell ref="A1:E1"/>
    <mergeCell ref="A2:E2"/>
    <mergeCell ref="I3:J3"/>
    <mergeCell ref="K3:L3"/>
    <mergeCell ref="D3:E3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2018-04-19T04:35:25Z</cp:lastPrinted>
  <dcterms:created xsi:type="dcterms:W3CDTF">2016-07-21T03:19:00Z</dcterms:created>
  <dcterms:modified xsi:type="dcterms:W3CDTF">2018-04-19T07:17:07Z</dcterms:modified>
</cp:coreProperties>
</file>